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clarion.local\shares\team-library-administration\Database Payments\LIBRARY SURVEY 2019 2020\"/>
    </mc:Choice>
  </mc:AlternateContent>
  <xr:revisionPtr revIDLastSave="0" documentId="8_{3EFAE30B-ECFC-4E48-A96E-5DD6F18E30E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Sheet1!$A$1:$E$104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15" i="1" l="1"/>
  <c r="C92" i="1" l="1"/>
  <c r="C100" i="1" l="1"/>
  <c r="C54" i="1" l="1"/>
  <c r="C31" i="1"/>
  <c r="C39" i="1"/>
  <c r="B104" i="1" l="1"/>
  <c r="C78" i="1"/>
  <c r="C68" i="1"/>
  <c r="C58" i="1"/>
  <c r="D58" i="1" s="1"/>
  <c r="C44" i="1"/>
  <c r="D54" i="1" s="1"/>
  <c r="E102" i="1" l="1"/>
  <c r="D102" i="1"/>
  <c r="C20" i="1"/>
  <c r="D39" i="1" l="1"/>
  <c r="C6" i="1"/>
  <c r="C11" i="1" l="1"/>
  <c r="D15" i="1" s="1"/>
  <c r="C104" i="1" l="1"/>
  <c r="D104" i="1"/>
  <c r="E54" i="1"/>
  <c r="E104" i="1" s="1"/>
</calcChain>
</file>

<file path=xl/sharedStrings.xml><?xml version="1.0" encoding="utf-8"?>
<sst xmlns="http://schemas.openxmlformats.org/spreadsheetml/2006/main" count="88" uniqueCount="76">
  <si>
    <t>BOOKS AND MEDIA SECTION (ONE TIME INFORMATION RESOURCE EXPENDITURES)</t>
  </si>
  <si>
    <t>TOTAL</t>
  </si>
  <si>
    <t>OTHER INFORMATION RESOURCES</t>
  </si>
  <si>
    <t>PRESERVATION SERVICES</t>
  </si>
  <si>
    <t>ALL OTHER OPERATIONS AND EXPENDITURES (NON-PERSONNEL TYPE)</t>
  </si>
  <si>
    <t>ISLANDORA</t>
  </si>
  <si>
    <t>EBSCO EDS COST FROM KLN (PAID BY TECH FEE)</t>
  </si>
  <si>
    <t>BIBLIOGRAPHIC UTILITIES, NETWORKS, CONSORTIA</t>
  </si>
  <si>
    <t>COMPUTING HARDWARE AND SOFTWARE</t>
  </si>
  <si>
    <t>ON-GOING SUBSCRIPTIONS (DATABASES)</t>
  </si>
  <si>
    <t>OTHER INFORMATION RESOURCES (INTERLIBRARY LOAN &amp; DOCUMENT DELIVERY)</t>
  </si>
  <si>
    <t>ON-GOING SUBSCRIPTIONS (NON-DATABASES)</t>
  </si>
  <si>
    <t>STANDING ORDERS - PRINT - SUHR (2511262002-660820)</t>
  </si>
  <si>
    <t>STANDING ORDERS - ELECTRONIC JOURNALS - SUHR (2511262002-660827)</t>
  </si>
  <si>
    <t>SUHR - WESTLAW (2511262002-660835)</t>
  </si>
  <si>
    <t>BOOKS - PRINT - SUHR (2511262002-760000)</t>
  </si>
  <si>
    <t>BOOKS - PRINT - PROMOTION AND TENURE (2511201000-760000)</t>
  </si>
  <si>
    <t>BOOKS - PRINT - CARLSON (2511261002-760000)</t>
  </si>
  <si>
    <t>BOOKS - ELECTRONIC - CARLSON (2511261002-660836)</t>
  </si>
  <si>
    <t>BOOKS - ELECTRONIC - SUHR (2511262002-660836)</t>
  </si>
  <si>
    <t>MEDIA - SUHR (2511262002-660846)</t>
  </si>
  <si>
    <t>MEDIA - CARLSON (DVD + CD) (2511261002-660846)</t>
  </si>
  <si>
    <t>BINDING - CARLSON (2511261002-660815)</t>
  </si>
  <si>
    <t>STANDING ORDERS - PRINT - CARLSON (2511261002-660820)</t>
  </si>
  <si>
    <t>STANDING ORDERS - ELECTRONIC JOURNALS - CARLSON (2511261002-660827)</t>
  </si>
  <si>
    <t>ILLIAD SOFTWARE COST (FROM OCLC BILL) (2511261002-660835)</t>
  </si>
  <si>
    <t>ILL FEE MANAGEMENT (FROM OCLC BILL) (2511261002-660835)</t>
  </si>
  <si>
    <t>OCLC, WITH ILLIAD &amp; ILL FEE MAINTENANCE COST REMOVED (2511261002-660835)</t>
  </si>
  <si>
    <t>KLN - CUO COSTS (2511261100-625345)</t>
  </si>
  <si>
    <t>ALA RDA - KLN (2511261100-620200)</t>
  </si>
  <si>
    <t>SPRINGSHARE - KLN (2511261100-620200)</t>
  </si>
  <si>
    <t>ARCHIVES SPACE, FROM KLN (2511261100-620200)</t>
  </si>
  <si>
    <t>CONTENTDM COST, FROM KLN (2511261100-620235)</t>
  </si>
  <si>
    <t>KLN (CORE AND OPTIONAL, EBSCO, PHIL INDEX) (2511261100-620200)</t>
  </si>
  <si>
    <t>CLASSIFICATION WEB (2511261002-660835)</t>
  </si>
  <si>
    <t>CATALOGERS DESKTOP (2511261002-660835)</t>
  </si>
  <si>
    <t>SUHR - OFFICE SUPPLIES (2511262001-660100)</t>
  </si>
  <si>
    <t>SUHR - POSTAGE/FREIGHT/SHIPPING (2511262001-605100)</t>
  </si>
  <si>
    <t>SUHR - FURNITURE &amp; FURNISHINGS - NON CAPITAL (2511262001-660130)</t>
  </si>
  <si>
    <t>SUHR - LIBRARY MATERIALS &amp; SUPPLIES (2511262001-660800)</t>
  </si>
  <si>
    <t>CARLSON - POSTAGE/FREIGHT/SHIPPING (2511261001-605100)</t>
  </si>
  <si>
    <t>CARLSON - ADVERTISING-PERSONNEL (FACULTY) (2511261001-607130)</t>
  </si>
  <si>
    <t>CARLSON - TRAVEL - ALL TYPES (2511261001-615100-615110-615120-615140-616000)</t>
  </si>
  <si>
    <t>CARLSON - OFFICE SUPPLIES (2511261001-660100)</t>
  </si>
  <si>
    <t>CARLSON - LIBRARY MATERIALS &amp; SUPPLIES (2511261001-660800)</t>
  </si>
  <si>
    <t>OTHER ILL COSTS - LINDA (2511261001-660830)</t>
  </si>
  <si>
    <t>CARLSON - SPECIAL FOOD SERVICE (2511261001-665125)</t>
  </si>
  <si>
    <t>CARLSON - PRINTING/DUPLICATING CHARGEBACK EXPENSE (2511261001-820100)</t>
  </si>
  <si>
    <t>CARLSON - POSTAGE CHARGEBACK EXPENSE (2511261001-820200)</t>
  </si>
  <si>
    <t>CARLSON - TELEPHONE CHARGEBACK EXPENSE (2511261001-606115-820300)</t>
  </si>
  <si>
    <t>EZBORROW MAINTENANCE - PALCI (2511261002-660835)</t>
  </si>
  <si>
    <t>MEMBER FEE + AFFILIATE FEE - IDS (2511261002-660835)</t>
  </si>
  <si>
    <t>CCH FEES AND CHARGES BY OTHER LIBRARIES THAT ARE NOT LOST BOOK …… (2511261001-625300)</t>
  </si>
  <si>
    <t>SOFTWARE AND HARDWARE PAID FROM LINDA'S BUDGET (2511261001-820950)</t>
  </si>
  <si>
    <t>ALEXANDER STREET PRESS (AVON) - PALCI (2511261002-660835)</t>
  </si>
  <si>
    <t>INFOBASE - FILMS ON DEMAND PDA (2513000019-608110) TECH FEE</t>
  </si>
  <si>
    <t>SYNDETIC SOLUTIONS - TECH FEE (2513000019-608110)</t>
  </si>
  <si>
    <t>CARLSON (2511261002-660835)</t>
  </si>
  <si>
    <t>COPYRIGHT CLEARANCE CENTER - LINDA (2511261001-625300)</t>
  </si>
  <si>
    <t>NON-CAPITAL EQUIPMENT - LINDA (2511261001-660230) - DELL COMPUTER</t>
  </si>
  <si>
    <t>PALCI MEMBERSHIP - LINDA (2511261001-609100)</t>
  </si>
  <si>
    <t>PA LIBRARY ASSOCIATION MEMBERSHIP - LINDA (2511261001-609100)</t>
  </si>
  <si>
    <t>FY2019/2020</t>
  </si>
  <si>
    <t>BOOKS - ELECTRONIC - TECH FEE (2513000019-608100 or 608110)</t>
  </si>
  <si>
    <t>SWANK (2511261002-660835)</t>
  </si>
  <si>
    <t>CARLSON - ADVERTISING-PERSONNEL (ADMINISTRATION) (2511261001-607120)</t>
  </si>
  <si>
    <t>SUHR - PRINTING/DUPLICATING CHARGEBACK EXPENSE (2511262001-820100 or 610100)</t>
  </si>
  <si>
    <t>SUHR - CONTRACTED SERVICES (2511262001-630200)</t>
  </si>
  <si>
    <t>SUHR - INTERLIBRARY LOAN (2511262001-660830)</t>
  </si>
  <si>
    <t>BROWZINE/THIRD IRON COMPLETE (2513000019-608100) TECH FEE</t>
  </si>
  <si>
    <t>SSHELCO MEMBERSHIP - LINDA (2511261001-6091000)</t>
  </si>
  <si>
    <t>ALA MEMBERSHIP - LINDA (2511261001-609100)</t>
  </si>
  <si>
    <t>ON-GOING EBOOK SUBSCRIPTIONS (2511261002-660836) PQ EBK CENTRAL, EBSCO EBK, MKT SHARE RPTR</t>
  </si>
  <si>
    <t>FIRSTSEARCH/OPPOSING VIEWPOINTS/JSTOR/ETHNOLOGUE (2513000019) - TECH FEE</t>
  </si>
  <si>
    <t>ON-GOING EJOURNAL SUBSCRIPTIONS (2511261002-660827) SCIENCE DIRECT, EMERALD LIB, ACS CORE</t>
  </si>
  <si>
    <t>ON-GOING EBOOK SUBSCRIPTION (2513000019-608110) TECH FEE - CREDO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</si>
</sst>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8">
    <xf numFmtId="0" fontId="0" fillId="0" borderId="0" xfId="0"/>
    <xf numFmtId="0" fontId="3" fillId="0" borderId="0" xfId="0" applyFont="1" applyFill="1" applyAlignment="1">
      <alignment horizontal="center"/>
    </xf>
    <xf numFmtId="44" fontId="4" fillId="0" borderId="0" xfId="1" applyFont="1" applyFill="1"/>
    <xf numFmtId="0" fontId="4" fillId="0" borderId="0" xfId="0" applyFont="1" applyFill="1"/>
    <xf numFmtId="44" fontId="4" fillId="0" borderId="0" xfId="2" applyNumberFormat="1" applyFont="1" applyFill="1"/>
    <xf numFmtId="44" fontId="4" fillId="0" borderId="0" xfId="3" applyNumberFormat="1" applyFont="1" applyFill="1"/>
    <xf numFmtId="44" fontId="4" fillId="0" borderId="0" xfId="4" applyNumberFormat="1" applyFont="1" applyFill="1"/>
    <xf numFmtId="44" fontId="4" fillId="0" borderId="0" xfId="1" applyNumberFormat="1" applyFont="1" applyFill="1"/>
  </cellXfs>
  <cellStyles count="5">
    <cellStyle name="Accent1" xfId="2" builtinId="29"/>
    <cellStyle name="Accent2" xfId="3" builtinId="33"/>
    <cellStyle name="Accent4" xfId="4" builtinId="41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4"/>
  <sheetViews>
    <sheetView tabSelected="1" zoomScale="115" zoomScaleNormal="115" workbookViewId="0"/>
  </sheetViews>
  <sheetFormatPr defaultRowHeight="18.75" x14ac:dyDescent="0.3"/>
  <cols>
    <col min="1" max="1" width="132.140625" style="3" bestFit="1" customWidth="1"/>
    <col min="2" max="5" width="17.5703125" style="2" bestFit="1" customWidth="1"/>
    <col min="6" max="16384" width="9.140625" style="3"/>
  </cols>
  <sheetData>
    <row r="1" spans="1:4" x14ac:dyDescent="0.3">
      <c r="A1" s="1" t="s">
        <v>62</v>
      </c>
    </row>
    <row r="2" spans="1:4" x14ac:dyDescent="0.3">
      <c r="A2" s="1" t="s">
        <v>0</v>
      </c>
    </row>
    <row r="3" spans="1:4" x14ac:dyDescent="0.3">
      <c r="A3" s="3" t="s">
        <v>17</v>
      </c>
      <c r="B3" s="2">
        <v>13643</v>
      </c>
    </row>
    <row r="4" spans="1:4" x14ac:dyDescent="0.3">
      <c r="A4" s="3" t="s">
        <v>15</v>
      </c>
      <c r="B4" s="2">
        <v>40</v>
      </c>
    </row>
    <row r="5" spans="1:4" x14ac:dyDescent="0.3">
      <c r="A5" s="3" t="s">
        <v>16</v>
      </c>
      <c r="B5" s="2">
        <v>346</v>
      </c>
    </row>
    <row r="6" spans="1:4" x14ac:dyDescent="0.3">
      <c r="A6" s="3" t="s">
        <v>1</v>
      </c>
      <c r="C6" s="4">
        <f>SUM(B3:B5)</f>
        <v>14029</v>
      </c>
    </row>
    <row r="8" spans="1:4" x14ac:dyDescent="0.3">
      <c r="A8" s="3" t="s">
        <v>18</v>
      </c>
      <c r="B8" s="2">
        <v>4980</v>
      </c>
    </row>
    <row r="9" spans="1:4" x14ac:dyDescent="0.3">
      <c r="A9" s="3" t="s">
        <v>19</v>
      </c>
      <c r="B9" s="2">
        <v>0</v>
      </c>
    </row>
    <row r="10" spans="1:4" x14ac:dyDescent="0.3">
      <c r="A10" s="3" t="s">
        <v>63</v>
      </c>
      <c r="B10" s="2">
        <v>5071</v>
      </c>
    </row>
    <row r="11" spans="1:4" x14ac:dyDescent="0.3">
      <c r="A11" s="3" t="s">
        <v>1</v>
      </c>
      <c r="C11" s="4">
        <f>SUM(B8:B10)</f>
        <v>10051</v>
      </c>
    </row>
    <row r="13" spans="1:4" x14ac:dyDescent="0.3">
      <c r="A13" s="3" t="s">
        <v>21</v>
      </c>
      <c r="B13" s="2">
        <v>365</v>
      </c>
    </row>
    <row r="14" spans="1:4" x14ac:dyDescent="0.3">
      <c r="A14" s="3" t="s">
        <v>20</v>
      </c>
      <c r="B14" s="2">
        <v>0</v>
      </c>
    </row>
    <row r="15" spans="1:4" x14ac:dyDescent="0.3">
      <c r="A15" s="3" t="s">
        <v>1</v>
      </c>
      <c r="C15" s="4">
        <f>SUM(B13:B14)</f>
        <v>365</v>
      </c>
      <c r="D15" s="4">
        <f>SUM(C6,C11,C15)</f>
        <v>24445</v>
      </c>
    </row>
    <row r="17" spans="1:4" x14ac:dyDescent="0.3">
      <c r="A17" s="1" t="s">
        <v>11</v>
      </c>
    </row>
    <row r="18" spans="1:4" x14ac:dyDescent="0.3">
      <c r="A18" s="3" t="s">
        <v>23</v>
      </c>
      <c r="B18" s="2">
        <v>15931</v>
      </c>
    </row>
    <row r="19" spans="1:4" x14ac:dyDescent="0.3">
      <c r="A19" s="3" t="s">
        <v>12</v>
      </c>
      <c r="B19" s="2">
        <v>839</v>
      </c>
    </row>
    <row r="20" spans="1:4" x14ac:dyDescent="0.3">
      <c r="A20" s="3" t="s">
        <v>1</v>
      </c>
      <c r="C20" s="5">
        <f>SUM(B18:B19)</f>
        <v>16770</v>
      </c>
    </row>
    <row r="22" spans="1:4" x14ac:dyDescent="0.3">
      <c r="A22" s="3" t="s">
        <v>24</v>
      </c>
      <c r="B22" s="2">
        <v>67132</v>
      </c>
    </row>
    <row r="23" spans="1:4" x14ac:dyDescent="0.3">
      <c r="A23" s="3" t="s">
        <v>13</v>
      </c>
      <c r="B23" s="2">
        <v>12474</v>
      </c>
    </row>
    <row r="24" spans="1:4" x14ac:dyDescent="0.3">
      <c r="A24" s="3" t="s">
        <v>74</v>
      </c>
      <c r="B24" s="2">
        <v>29773</v>
      </c>
    </row>
    <row r="25" spans="1:4" x14ac:dyDescent="0.3">
      <c r="A25" s="3" t="s">
        <v>72</v>
      </c>
      <c r="B25" s="2">
        <v>7267</v>
      </c>
    </row>
    <row r="26" spans="1:4" x14ac:dyDescent="0.3">
      <c r="A26" s="3" t="s">
        <v>75</v>
      </c>
      <c r="B26" s="2">
        <v>4401</v>
      </c>
    </row>
    <row r="27" spans="1:4" x14ac:dyDescent="0.3">
      <c r="A27" s="3" t="s">
        <v>1</v>
      </c>
      <c r="C27" s="5">
        <f>SUM(B22:B26)</f>
        <v>121047</v>
      </c>
    </row>
    <row r="29" spans="1:4" x14ac:dyDescent="0.3">
      <c r="A29" s="3" t="s">
        <v>64</v>
      </c>
      <c r="B29" s="2">
        <v>300</v>
      </c>
    </row>
    <row r="30" spans="1:4" x14ac:dyDescent="0.3">
      <c r="A30" s="3" t="s">
        <v>55</v>
      </c>
      <c r="B30" s="2">
        <v>2000</v>
      </c>
    </row>
    <row r="31" spans="1:4" x14ac:dyDescent="0.3">
      <c r="A31" s="3" t="s">
        <v>1</v>
      </c>
      <c r="C31" s="5">
        <f>SUM(B29:B30)</f>
        <v>2300</v>
      </c>
      <c r="D31" s="5"/>
    </row>
    <row r="33" spans="1:4" x14ac:dyDescent="0.3">
      <c r="A33" s="1" t="s">
        <v>9</v>
      </c>
    </row>
    <row r="34" spans="1:4" x14ac:dyDescent="0.3">
      <c r="A34" s="3" t="s">
        <v>57</v>
      </c>
      <c r="B34" s="2">
        <v>95820</v>
      </c>
    </row>
    <row r="35" spans="1:4" x14ac:dyDescent="0.3">
      <c r="A35" s="3" t="s">
        <v>14</v>
      </c>
      <c r="B35" s="2">
        <v>7492</v>
      </c>
    </row>
    <row r="36" spans="1:4" x14ac:dyDescent="0.3">
      <c r="A36" s="3" t="s">
        <v>73</v>
      </c>
      <c r="B36" s="2">
        <v>26122</v>
      </c>
    </row>
    <row r="37" spans="1:4" x14ac:dyDescent="0.3">
      <c r="A37" s="3" t="s">
        <v>33</v>
      </c>
      <c r="B37" s="2">
        <v>122585</v>
      </c>
    </row>
    <row r="38" spans="1:4" x14ac:dyDescent="0.3">
      <c r="A38" s="3" t="s">
        <v>54</v>
      </c>
      <c r="B38" s="2">
        <v>6250</v>
      </c>
    </row>
    <row r="39" spans="1:4" x14ac:dyDescent="0.3">
      <c r="A39" s="3" t="s">
        <v>1</v>
      </c>
      <c r="C39" s="5">
        <f>SUM(B34:B38)</f>
        <v>258269</v>
      </c>
      <c r="D39" s="5">
        <f>SUM(C20,C27,C31,C39)</f>
        <v>398386</v>
      </c>
    </row>
    <row r="41" spans="1:4" x14ac:dyDescent="0.3">
      <c r="A41" s="1" t="s">
        <v>2</v>
      </c>
    </row>
    <row r="42" spans="1:4" x14ac:dyDescent="0.3">
      <c r="A42" s="3" t="s">
        <v>56</v>
      </c>
      <c r="B42" s="2">
        <v>1500</v>
      </c>
    </row>
    <row r="43" spans="1:4" x14ac:dyDescent="0.3">
      <c r="A43" s="3" t="s">
        <v>30</v>
      </c>
      <c r="B43" s="2">
        <v>2824</v>
      </c>
    </row>
    <row r="44" spans="1:4" x14ac:dyDescent="0.3">
      <c r="A44" s="3" t="s">
        <v>1</v>
      </c>
      <c r="C44" s="6">
        <f>SUM(B42:B43)</f>
        <v>4324</v>
      </c>
    </row>
    <row r="46" spans="1:4" x14ac:dyDescent="0.3">
      <c r="A46" s="1" t="s">
        <v>10</v>
      </c>
    </row>
    <row r="47" spans="1:4" x14ac:dyDescent="0.3">
      <c r="A47" s="3" t="s">
        <v>50</v>
      </c>
      <c r="B47" s="2">
        <v>4180</v>
      </c>
    </row>
    <row r="48" spans="1:4" x14ac:dyDescent="0.3">
      <c r="A48" s="3" t="s">
        <v>51</v>
      </c>
      <c r="B48" s="2">
        <v>7126</v>
      </c>
    </row>
    <row r="49" spans="1:5" x14ac:dyDescent="0.3">
      <c r="A49" s="3" t="s">
        <v>25</v>
      </c>
      <c r="B49" s="2">
        <v>3131</v>
      </c>
    </row>
    <row r="50" spans="1:5" x14ac:dyDescent="0.3">
      <c r="A50" s="3" t="s">
        <v>26</v>
      </c>
      <c r="B50" s="2">
        <v>43</v>
      </c>
    </row>
    <row r="51" spans="1:5" x14ac:dyDescent="0.3">
      <c r="A51" s="3" t="s">
        <v>45</v>
      </c>
      <c r="B51" s="2">
        <v>113</v>
      </c>
    </row>
    <row r="52" spans="1:5" x14ac:dyDescent="0.3">
      <c r="A52" s="3" t="s">
        <v>58</v>
      </c>
      <c r="B52" s="2">
        <v>256</v>
      </c>
    </row>
    <row r="53" spans="1:5" x14ac:dyDescent="0.3">
      <c r="A53" s="3" t="s">
        <v>52</v>
      </c>
      <c r="B53" s="2">
        <v>0</v>
      </c>
    </row>
    <row r="54" spans="1:5" x14ac:dyDescent="0.3">
      <c r="A54" s="3" t="s">
        <v>1</v>
      </c>
      <c r="C54" s="6">
        <f>SUM(B47:B53)</f>
        <v>14849</v>
      </c>
      <c r="D54" s="6">
        <f>SUM(C44,C54)</f>
        <v>19173</v>
      </c>
      <c r="E54" s="2">
        <f>SUM(D15,D39,D54)</f>
        <v>442004</v>
      </c>
    </row>
    <row r="56" spans="1:5" x14ac:dyDescent="0.3">
      <c r="A56" s="1" t="s">
        <v>3</v>
      </c>
    </row>
    <row r="57" spans="1:5" x14ac:dyDescent="0.3">
      <c r="A57" s="3" t="s">
        <v>22</v>
      </c>
      <c r="B57" s="2">
        <v>0</v>
      </c>
    </row>
    <row r="58" spans="1:5" x14ac:dyDescent="0.3">
      <c r="A58" s="3" t="s">
        <v>1</v>
      </c>
      <c r="C58" s="2">
        <f>SUM(B57)</f>
        <v>0</v>
      </c>
      <c r="D58" s="2">
        <f>SUM(C58)</f>
        <v>0</v>
      </c>
    </row>
    <row r="60" spans="1:5" x14ac:dyDescent="0.3">
      <c r="A60" s="1" t="s">
        <v>4</v>
      </c>
    </row>
    <row r="61" spans="1:5" x14ac:dyDescent="0.3">
      <c r="A61" s="1" t="s">
        <v>7</v>
      </c>
    </row>
    <row r="62" spans="1:5" x14ac:dyDescent="0.3">
      <c r="A62" s="3" t="s">
        <v>28</v>
      </c>
      <c r="B62" s="2">
        <v>34347</v>
      </c>
    </row>
    <row r="63" spans="1:5" x14ac:dyDescent="0.3">
      <c r="A63" s="3" t="s">
        <v>27</v>
      </c>
      <c r="B63" s="2">
        <v>23540</v>
      </c>
    </row>
    <row r="64" spans="1:5" x14ac:dyDescent="0.3">
      <c r="A64" s="3" t="s">
        <v>60</v>
      </c>
      <c r="B64" s="2">
        <v>5410</v>
      </c>
    </row>
    <row r="65" spans="1:3" x14ac:dyDescent="0.3">
      <c r="A65" s="3" t="s">
        <v>61</v>
      </c>
      <c r="B65" s="2">
        <v>525</v>
      </c>
    </row>
    <row r="66" spans="1:3" x14ac:dyDescent="0.3">
      <c r="A66" s="3" t="s">
        <v>71</v>
      </c>
      <c r="B66" s="2">
        <v>500</v>
      </c>
    </row>
    <row r="67" spans="1:3" x14ac:dyDescent="0.3">
      <c r="A67" s="3" t="s">
        <v>70</v>
      </c>
      <c r="B67" s="2">
        <v>100</v>
      </c>
    </row>
    <row r="68" spans="1:3" x14ac:dyDescent="0.3">
      <c r="A68" s="3" t="s">
        <v>1</v>
      </c>
      <c r="C68" s="2">
        <f>SUM(B62:B67)</f>
        <v>64422</v>
      </c>
    </row>
    <row r="70" spans="1:3" x14ac:dyDescent="0.3">
      <c r="A70" s="1" t="s">
        <v>8</v>
      </c>
    </row>
    <row r="71" spans="1:3" x14ac:dyDescent="0.3">
      <c r="A71" s="3" t="s">
        <v>6</v>
      </c>
      <c r="B71" s="2">
        <v>6656</v>
      </c>
    </row>
    <row r="72" spans="1:3" x14ac:dyDescent="0.3">
      <c r="A72" s="3" t="s">
        <v>32</v>
      </c>
      <c r="B72" s="2">
        <v>1202</v>
      </c>
    </row>
    <row r="73" spans="1:3" x14ac:dyDescent="0.3">
      <c r="A73" s="3" t="s">
        <v>31</v>
      </c>
      <c r="B73" s="2">
        <v>1814</v>
      </c>
    </row>
    <row r="74" spans="1:3" x14ac:dyDescent="0.3">
      <c r="A74" s="3" t="s">
        <v>5</v>
      </c>
      <c r="B74" s="2">
        <v>5010</v>
      </c>
    </row>
    <row r="75" spans="1:3" x14ac:dyDescent="0.3">
      <c r="A75" s="3" t="s">
        <v>69</v>
      </c>
      <c r="B75" s="2">
        <v>2902</v>
      </c>
    </row>
    <row r="76" spans="1:3" x14ac:dyDescent="0.3">
      <c r="A76" s="3" t="s">
        <v>59</v>
      </c>
      <c r="B76" s="2">
        <v>842</v>
      </c>
    </row>
    <row r="77" spans="1:3" x14ac:dyDescent="0.3">
      <c r="A77" s="3" t="s">
        <v>53</v>
      </c>
      <c r="B77" s="2">
        <v>86</v>
      </c>
    </row>
    <row r="78" spans="1:3" x14ac:dyDescent="0.3">
      <c r="A78" s="3" t="s">
        <v>1</v>
      </c>
      <c r="C78" s="2">
        <f>SUM(B71:B77)</f>
        <v>18512</v>
      </c>
    </row>
    <row r="80" spans="1:3" x14ac:dyDescent="0.3">
      <c r="A80" s="3" t="s">
        <v>34</v>
      </c>
      <c r="B80" s="2">
        <v>325</v>
      </c>
    </row>
    <row r="81" spans="1:3" x14ac:dyDescent="0.3">
      <c r="A81" s="3" t="s">
        <v>35</v>
      </c>
      <c r="B81" s="2">
        <v>525</v>
      </c>
    </row>
    <row r="82" spans="1:3" x14ac:dyDescent="0.3">
      <c r="A82" s="3" t="s">
        <v>29</v>
      </c>
      <c r="B82" s="2">
        <v>119</v>
      </c>
    </row>
    <row r="83" spans="1:3" x14ac:dyDescent="0.3">
      <c r="A83" s="3" t="s">
        <v>40</v>
      </c>
      <c r="B83" s="2">
        <v>0</v>
      </c>
    </row>
    <row r="84" spans="1:3" x14ac:dyDescent="0.3">
      <c r="A84" s="3" t="s">
        <v>41</v>
      </c>
      <c r="B84" s="2">
        <v>0</v>
      </c>
    </row>
    <row r="85" spans="1:3" x14ac:dyDescent="0.3">
      <c r="A85" s="3" t="s">
        <v>65</v>
      </c>
      <c r="B85" s="7">
        <v>250</v>
      </c>
    </row>
    <row r="86" spans="1:3" x14ac:dyDescent="0.3">
      <c r="A86" s="3" t="s">
        <v>42</v>
      </c>
      <c r="B86" s="2">
        <v>4046</v>
      </c>
    </row>
    <row r="87" spans="1:3" x14ac:dyDescent="0.3">
      <c r="A87" s="3" t="s">
        <v>43</v>
      </c>
      <c r="B87" s="2">
        <v>2194</v>
      </c>
    </row>
    <row r="88" spans="1:3" x14ac:dyDescent="0.3">
      <c r="A88" s="3" t="s">
        <v>44</v>
      </c>
      <c r="B88" s="2">
        <v>1533</v>
      </c>
    </row>
    <row r="89" spans="1:3" x14ac:dyDescent="0.3">
      <c r="A89" s="3" t="s">
        <v>46</v>
      </c>
      <c r="B89" s="2">
        <v>64</v>
      </c>
    </row>
    <row r="90" spans="1:3" x14ac:dyDescent="0.3">
      <c r="A90" s="3" t="s">
        <v>47</v>
      </c>
      <c r="B90" s="2">
        <v>25</v>
      </c>
    </row>
    <row r="91" spans="1:3" x14ac:dyDescent="0.3">
      <c r="A91" s="3" t="s">
        <v>48</v>
      </c>
      <c r="B91" s="2">
        <v>26</v>
      </c>
    </row>
    <row r="92" spans="1:3" x14ac:dyDescent="0.3">
      <c r="A92" s="3" t="s">
        <v>49</v>
      </c>
      <c r="B92" s="2">
        <v>0</v>
      </c>
      <c r="C92" s="2">
        <f>SUM(B80:B92)</f>
        <v>9107</v>
      </c>
    </row>
    <row r="93" spans="1:3" x14ac:dyDescent="0.3">
      <c r="B93" s="3"/>
    </row>
    <row r="94" spans="1:3" x14ac:dyDescent="0.3">
      <c r="A94" s="3" t="s">
        <v>37</v>
      </c>
      <c r="B94" s="2">
        <v>0</v>
      </c>
    </row>
    <row r="95" spans="1:3" x14ac:dyDescent="0.3">
      <c r="A95" s="3" t="s">
        <v>36</v>
      </c>
      <c r="B95" s="2">
        <v>220</v>
      </c>
    </row>
    <row r="96" spans="1:3" x14ac:dyDescent="0.3">
      <c r="A96" s="3" t="s">
        <v>38</v>
      </c>
      <c r="B96" s="2">
        <v>0</v>
      </c>
    </row>
    <row r="97" spans="1:5" x14ac:dyDescent="0.3">
      <c r="A97" s="3" t="s">
        <v>39</v>
      </c>
      <c r="B97" s="2">
        <v>0</v>
      </c>
    </row>
    <row r="98" spans="1:5" x14ac:dyDescent="0.3">
      <c r="A98" s="3" t="s">
        <v>67</v>
      </c>
      <c r="B98" s="2">
        <v>1099</v>
      </c>
    </row>
    <row r="99" spans="1:5" x14ac:dyDescent="0.3">
      <c r="A99" s="3" t="s">
        <v>68</v>
      </c>
      <c r="B99" s="2">
        <v>17</v>
      </c>
    </row>
    <row r="100" spans="1:5" x14ac:dyDescent="0.3">
      <c r="A100" s="3" t="s">
        <v>66</v>
      </c>
      <c r="B100" s="2">
        <v>25</v>
      </c>
      <c r="C100" s="2">
        <f>SUM(B94:B100)</f>
        <v>1361</v>
      </c>
    </row>
    <row r="102" spans="1:5" x14ac:dyDescent="0.3">
      <c r="A102" s="3" t="s">
        <v>1</v>
      </c>
      <c r="D102" s="2">
        <f>SUM(C68,C78,C92,C100)</f>
        <v>93402</v>
      </c>
      <c r="E102" s="2">
        <f>SUM(D58,C68,C78,C92,C100)</f>
        <v>93402</v>
      </c>
    </row>
    <row r="104" spans="1:5" x14ac:dyDescent="0.3">
      <c r="B104" s="2">
        <f>SUM(B3:B102)</f>
        <v>535406</v>
      </c>
      <c r="C104" s="2">
        <f>SUM(C3:C102)</f>
        <v>535406</v>
      </c>
      <c r="D104" s="2">
        <f>SUM(D15:D102)</f>
        <v>535406</v>
      </c>
      <c r="E104" s="2">
        <f>SUM(E3:E102)</f>
        <v>535406</v>
      </c>
    </row>
  </sheetData>
  <printOptions gridLines="1"/>
  <pageMargins left="0.75" right="0" top="0.5" bottom="0.25" header="0.3" footer="0"/>
  <pageSetup scale="40" orientation="portrait" r:id="rId1"/>
  <headerFooter>
    <oddHeader>&amp;CLIBRARY SURVEY DATA
FY2019/2020</oddHeader>
    <oddFooter>&amp;R&amp;Z&amp;F  &amp;T</oddFooter>
  </headerFooter>
  <ignoredErrors>
    <ignoredError sqref="D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G. Fague</dc:creator>
  <cp:lastModifiedBy>Duane G. Fague</cp:lastModifiedBy>
  <cp:lastPrinted>2020-12-14T14:26:47Z</cp:lastPrinted>
  <dcterms:created xsi:type="dcterms:W3CDTF">2018-11-26T19:21:38Z</dcterms:created>
  <dcterms:modified xsi:type="dcterms:W3CDTF">2021-03-17T13:59:46Z</dcterms:modified>
</cp:coreProperties>
</file>